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195" activeTab="2"/>
  </bookViews>
  <sheets>
    <sheet name="UBMA ANT" sheetId="12" r:id="rId1"/>
    <sheet name="EXTRA 2024" sheetId="11" r:id="rId2"/>
    <sheet name="CO_ING_M2" sheetId="10" r:id="rId3"/>
  </sheets>
  <definedNames>
    <definedName name="_xlnm._FilterDatabase" localSheetId="1" hidden="1">'EXTRA 2024'!$A$8:$R$24</definedName>
    <definedName name="_xlnm._FilterDatabase" localSheetId="0" hidden="1">'UBMA ANT'!$A$8:$R$21</definedName>
  </definedNames>
  <calcPr calcId="125725"/>
</workbook>
</file>

<file path=xl/calcChain.xml><?xml version="1.0" encoding="utf-8"?>
<calcChain xmlns="http://schemas.openxmlformats.org/spreadsheetml/2006/main">
  <c r="O11" i="12"/>
  <c r="K11"/>
  <c r="U16" i="10"/>
  <c r="T16"/>
  <c r="K29" i="11" l="1"/>
  <c r="K19" i="12" l="1"/>
  <c r="O19" s="1"/>
  <c r="K20"/>
  <c r="O20" s="1"/>
  <c r="K21"/>
  <c r="K10"/>
  <c r="O10" s="1"/>
  <c r="K28" i="11"/>
  <c r="K25"/>
  <c r="K24"/>
  <c r="K22"/>
  <c r="K20"/>
  <c r="K19"/>
  <c r="K13"/>
  <c r="O13" s="1"/>
  <c r="K12"/>
  <c r="O12" s="1"/>
  <c r="K11"/>
  <c r="O11" s="1"/>
  <c r="K10"/>
  <c r="O10" s="1"/>
  <c r="U13" i="10" l="1"/>
  <c r="T13"/>
  <c r="U9"/>
  <c r="T9"/>
  <c r="U14"/>
  <c r="T14"/>
  <c r="T8" l="1"/>
  <c r="T15"/>
  <c r="U8" l="1"/>
  <c r="U15"/>
</calcChain>
</file>

<file path=xl/sharedStrings.xml><?xml version="1.0" encoding="utf-8"?>
<sst xmlns="http://schemas.openxmlformats.org/spreadsheetml/2006/main" count="255" uniqueCount="171">
  <si>
    <t>N</t>
  </si>
  <si>
    <t>Matricule</t>
  </si>
  <si>
    <t>Nom</t>
  </si>
  <si>
    <t>Prénom</t>
  </si>
  <si>
    <t>MG</t>
  </si>
  <si>
    <t>Orientation</t>
  </si>
  <si>
    <t>MoyS1</t>
  </si>
  <si>
    <t>MoyS2</t>
  </si>
  <si>
    <t>MoyS3</t>
  </si>
  <si>
    <t>MoyS4</t>
  </si>
  <si>
    <t>MoyS5</t>
  </si>
  <si>
    <t>MoyS6</t>
  </si>
  <si>
    <t>SEMESTRE 1</t>
  </si>
  <si>
    <t>SEMESTRE 2</t>
  </si>
  <si>
    <t>SEMESTRE 3</t>
  </si>
  <si>
    <t>SEMESTRE 4</t>
  </si>
  <si>
    <t>SEMESTRE 5</t>
  </si>
  <si>
    <t>Nombre de dettes</t>
  </si>
  <si>
    <t>Nombre de redoublements</t>
  </si>
  <si>
    <t>Nombre de rattrapage</t>
  </si>
  <si>
    <t>Moyenne de Classement</t>
  </si>
  <si>
    <t>UNIVERSITE BADJI MOKHTAR -ANNABA-</t>
  </si>
  <si>
    <t xml:space="preserve">Faculté : </t>
  </si>
  <si>
    <t>Département :</t>
  </si>
  <si>
    <t xml:space="preserve">Filière  : </t>
  </si>
  <si>
    <t>SEMESTRE 6</t>
  </si>
  <si>
    <t xml:space="preserve">Passerelle  : </t>
  </si>
  <si>
    <t>Ingénieur - Master 2</t>
  </si>
  <si>
    <t>1er Année</t>
  </si>
  <si>
    <t>Moy1A</t>
  </si>
  <si>
    <t>2eme Année</t>
  </si>
  <si>
    <t>Moy2A</t>
  </si>
  <si>
    <t>3eme Année</t>
  </si>
  <si>
    <t>Moy3A</t>
  </si>
  <si>
    <t>4eme Année</t>
  </si>
  <si>
    <t>Moy4A</t>
  </si>
  <si>
    <t>5eme Année</t>
  </si>
  <si>
    <t>Moy5A</t>
  </si>
  <si>
    <t>Orienté Vers</t>
  </si>
  <si>
    <t>Observation</t>
  </si>
  <si>
    <t>N°</t>
  </si>
  <si>
    <t>R1</t>
  </si>
  <si>
    <t>S1</t>
  </si>
  <si>
    <t>R2</t>
  </si>
  <si>
    <t>S2</t>
  </si>
  <si>
    <t>R3</t>
  </si>
  <si>
    <t>S3</t>
  </si>
  <si>
    <t>NOM</t>
  </si>
  <si>
    <t>R4</t>
  </si>
  <si>
    <t>S4</t>
  </si>
  <si>
    <t>R5</t>
  </si>
  <si>
    <t>S5</t>
  </si>
  <si>
    <t>Technologie</t>
  </si>
  <si>
    <t xml:space="preserve">LOUBNA </t>
  </si>
  <si>
    <t>Année universitaire : 2024/2025</t>
  </si>
  <si>
    <t>Département : ELECTROTECHNIQUE</t>
  </si>
  <si>
    <t>FAKIR</t>
  </si>
  <si>
    <t>NARDJES</t>
  </si>
  <si>
    <t>DOUABA</t>
  </si>
  <si>
    <t>NOUREDDINE</t>
  </si>
  <si>
    <t>ناقص الوثائق</t>
  </si>
  <si>
    <t>RAIS</t>
  </si>
  <si>
    <t>BORHENEDDINE</t>
  </si>
  <si>
    <t>ديبلوم ليسانس 2024</t>
  </si>
  <si>
    <t>BOUALI</t>
  </si>
  <si>
    <t>ABDELHADI</t>
  </si>
  <si>
    <t>CE</t>
  </si>
  <si>
    <t>LERBOUZ</t>
  </si>
  <si>
    <t>YAKOUB</t>
  </si>
  <si>
    <t>BRAHMI</t>
  </si>
  <si>
    <t>AKRAM</t>
  </si>
  <si>
    <t>تخخصصات غير موجودة بالقسم</t>
  </si>
  <si>
    <t>LAKHDRI</t>
  </si>
  <si>
    <t>BOUBAKER</t>
  </si>
  <si>
    <t>RE</t>
  </si>
  <si>
    <t>جامعة سكيكدة ديبلوم صناعات بتروكمائية</t>
  </si>
  <si>
    <t>جامعة سكيكدة ديبلوم الكتروتقني صناعي</t>
  </si>
  <si>
    <t>ZERAOULIA</t>
  </si>
  <si>
    <t>RADOUNAK</t>
  </si>
  <si>
    <t>ABBAH</t>
  </si>
  <si>
    <t>FARES</t>
  </si>
  <si>
    <t>BENMAHAMED</t>
  </si>
  <si>
    <t>MEHDI</t>
  </si>
  <si>
    <t>BENALI</t>
  </si>
  <si>
    <t>M ZIDANE</t>
  </si>
  <si>
    <t>جامعةسيدي بلعباس  ديبلوم الكتروتقني</t>
  </si>
  <si>
    <t>DOUAIBIA</t>
  </si>
  <si>
    <t>AICHA</t>
  </si>
  <si>
    <t>SOUDANI</t>
  </si>
  <si>
    <t>KHALED</t>
  </si>
  <si>
    <t>CHOUAIB</t>
  </si>
  <si>
    <t>BEN BRINIS</t>
  </si>
  <si>
    <t>ABDELATIF</t>
  </si>
  <si>
    <t>LAIH</t>
  </si>
  <si>
    <t>HEITHEM</t>
  </si>
  <si>
    <t>YOUNES</t>
  </si>
  <si>
    <t>OUSSAMA</t>
  </si>
  <si>
    <t>جامعةوهران الديبلوم غير واضح</t>
  </si>
  <si>
    <t>NOUADRIA</t>
  </si>
  <si>
    <t>BOUHEDJA</t>
  </si>
  <si>
    <t>ZAKARIA</t>
  </si>
  <si>
    <t>BENTALEB</t>
  </si>
  <si>
    <t>AHMED</t>
  </si>
  <si>
    <t>REBIAI</t>
  </si>
  <si>
    <t>DJAMEL</t>
  </si>
  <si>
    <t>LAOUAR</t>
  </si>
  <si>
    <t>MOTAZ</t>
  </si>
  <si>
    <t>ZANOUDA</t>
  </si>
  <si>
    <t>جامعةبسكرة الديبلوم غير واضح</t>
  </si>
  <si>
    <t>ZOUICHE</t>
  </si>
  <si>
    <t>MOHAMED</t>
  </si>
  <si>
    <t>HADIBY</t>
  </si>
  <si>
    <t>FOUZI</t>
  </si>
  <si>
    <t>KECHILA</t>
  </si>
  <si>
    <t>TOUFIK</t>
  </si>
  <si>
    <t>ADEM</t>
  </si>
  <si>
    <t>ATAILIA</t>
  </si>
  <si>
    <t>AYMNE</t>
  </si>
  <si>
    <t>OUADRIA</t>
  </si>
  <si>
    <t>DJASSIR</t>
  </si>
  <si>
    <t>ISLEM</t>
  </si>
  <si>
    <t>ZARRIDI</t>
  </si>
  <si>
    <t>AYOUB</t>
  </si>
  <si>
    <t>BELABED</t>
  </si>
  <si>
    <t>جامعة سكيكدة ديبلوم و كشف النقاط غير واضح</t>
  </si>
  <si>
    <t>ELECTROTECHNIQUE</t>
  </si>
  <si>
    <t>REJEH</t>
  </si>
  <si>
    <t xml:space="preserve"> Med said</t>
  </si>
  <si>
    <t xml:space="preserve">DAROUI </t>
  </si>
  <si>
    <t xml:space="preserve">NASRI </t>
  </si>
  <si>
    <t>SORAYA</t>
  </si>
  <si>
    <t xml:space="preserve">MENASRI </t>
  </si>
  <si>
    <t xml:space="preserve">NACEREDDINE </t>
  </si>
  <si>
    <t xml:space="preserve">MEDJABRI </t>
  </si>
  <si>
    <t xml:space="preserve">ISMAIL </t>
  </si>
  <si>
    <t>BELHMAR</t>
  </si>
  <si>
    <t>CHAHNIEZ</t>
  </si>
  <si>
    <t>ناقص الوثائق جامعة بورقلة</t>
  </si>
  <si>
    <t>ديبلوم ليسانس الكتروميكانيك 2024 جامعة باتنة</t>
  </si>
  <si>
    <t>ديبلوم ليسانس 2024 جامعة سوق اهراس كشف النقاط غير واضح</t>
  </si>
  <si>
    <t>BAALI</t>
  </si>
  <si>
    <t>ديبلوم ليسانس 2024 جامعةادرار كشف النقاط غير واضح</t>
  </si>
  <si>
    <t xml:space="preserve">ديبلوم ليسانس 2024 جامعة سوق اهراس </t>
  </si>
  <si>
    <t xml:space="preserve"> جامعة قالمة ديبلوم ليسانس 2024 كشف النقاط غير واضح</t>
  </si>
  <si>
    <t>Pieces manquantes ou hors spécialité</t>
  </si>
  <si>
    <t xml:space="preserve">Etablissement d'origine  : </t>
  </si>
  <si>
    <t>UBMA Licence Antérieur à 2024</t>
  </si>
  <si>
    <t>Décision</t>
  </si>
  <si>
    <t>Obser.</t>
  </si>
  <si>
    <t>66c2404a5063fb0392aae842</t>
  </si>
  <si>
    <t>66c1c53c5063fb0392aa93ee</t>
  </si>
  <si>
    <t>Retenu( e )</t>
  </si>
  <si>
    <t>Non Retenu ( e )</t>
  </si>
  <si>
    <t xml:space="preserve"> الوثائق غير واضحة</t>
  </si>
  <si>
    <t>ديبلوم الكتروتقني و كشف النقاط غير واضح</t>
  </si>
  <si>
    <t>Non Retenu( e )</t>
  </si>
  <si>
    <t>EXTRA Université</t>
  </si>
  <si>
    <t xml:space="preserve">Décision </t>
  </si>
  <si>
    <t>Retenu</t>
  </si>
  <si>
    <t>Retenue</t>
  </si>
  <si>
    <t>Non retenu ( e )</t>
  </si>
  <si>
    <t>Hamza</t>
  </si>
  <si>
    <t>Recours/Spécialité ELM</t>
  </si>
  <si>
    <t xml:space="preserve"> ELM تخخصصات غير موجودة بالقسم</t>
  </si>
  <si>
    <t xml:space="preserve">ELNتخخصصات غير موجودة بالقسم </t>
  </si>
  <si>
    <t xml:space="preserve"> HSIتخخصصات غير موجودة بالقسم</t>
  </si>
  <si>
    <t>MENAIA</t>
  </si>
  <si>
    <t>CHAHRA</t>
  </si>
  <si>
    <t>Dossier papier</t>
  </si>
  <si>
    <t>Recours/20%</t>
  </si>
  <si>
    <t>MECHERI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</si>
</sst>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0.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Book Antiqua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Book Antiqua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12"/>
      <color theme="1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9"/>
      <name val="Book Antiqua"/>
      <family val="1"/>
    </font>
    <font>
      <sz val="14"/>
      <color theme="1"/>
      <name val="Book Antiqua"/>
      <family val="1"/>
    </font>
    <font>
      <b/>
      <i/>
      <sz val="11"/>
      <color theme="1"/>
      <name val="Book Antiqua"/>
      <family val="1"/>
    </font>
    <font>
      <b/>
      <sz val="10"/>
      <name val="Times New Roman"/>
      <family val="1"/>
    </font>
    <font>
      <sz val="11"/>
      <name val="Book Antiqua"/>
      <family val="1"/>
    </font>
    <font>
      <i/>
      <sz val="10"/>
      <color theme="1"/>
      <name val="Book Antiqua"/>
      <family val="1"/>
    </font>
    <font>
      <sz val="12"/>
      <color theme="1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FF0000"/>
      <name val="Book Antiqua"/>
      <family val="1"/>
    </font>
    <font>
      <i/>
      <sz val="11"/>
      <name val="Book Antiqua"/>
      <family val="1"/>
    </font>
    <font>
      <sz val="11"/>
      <name val="Calibri"/>
      <family val="2"/>
      <scheme val="minor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1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164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2" fontId="16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Alignment="1">
      <alignment horizontal="left"/>
    </xf>
    <xf numFmtId="164" fontId="22" fillId="0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  <xf numFmtId="49" fontId="15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 vertical="center"/>
    </xf>
    <xf numFmtId="0" fontId="28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27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65" fontId="23" fillId="0" borderId="1" xfId="0" applyNumberFormat="1" applyFont="1" applyFill="1" applyBorder="1" applyAlignment="1">
      <alignment horizontal="left" vertical="center"/>
    </xf>
    <xf numFmtId="165" fontId="16" fillId="0" borderId="4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horizontal="center"/>
    </xf>
    <xf numFmtId="0" fontId="0" fillId="0" borderId="0" xfId="0" applyFill="1"/>
    <xf numFmtId="49" fontId="29" fillId="0" borderId="4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65" fontId="16" fillId="2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165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165" fontId="32" fillId="0" borderId="1" xfId="0" applyNumberFormat="1" applyFont="1" applyFill="1" applyBorder="1" applyAlignment="1">
      <alignment horizontal="left" vertical="center"/>
    </xf>
    <xf numFmtId="0" fontId="31" fillId="0" borderId="0" xfId="0" applyFont="1" applyFill="1"/>
    <xf numFmtId="0" fontId="2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40006</xdr:colOff>
      <xdr:row>0</xdr:row>
      <xdr:rowOff>165191</xdr:rowOff>
    </xdr:from>
    <xdr:to>
      <xdr:col>16</xdr:col>
      <xdr:colOff>483870</xdr:colOff>
      <xdr:row>3</xdr:row>
      <xdr:rowOff>156210</xdr:rowOff>
    </xdr:to>
    <xdr:pic>
      <xdr:nvPicPr>
        <xdr:cNvPr id="2" name="Picture 2" descr="univ-annab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02566" y="165191"/>
          <a:ext cx="1403984" cy="791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1</xdr:row>
      <xdr:rowOff>43271</xdr:rowOff>
    </xdr:from>
    <xdr:to>
      <xdr:col>17</xdr:col>
      <xdr:colOff>1794510</xdr:colOff>
      <xdr:row>4</xdr:row>
      <xdr:rowOff>34290</xdr:rowOff>
    </xdr:to>
    <xdr:pic>
      <xdr:nvPicPr>
        <xdr:cNvPr id="2" name="Picture 2" descr="univ-annab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40940" y="309971"/>
          <a:ext cx="1352550" cy="791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0</xdr:row>
      <xdr:rowOff>38100</xdr:rowOff>
    </xdr:from>
    <xdr:to>
      <xdr:col>23</xdr:col>
      <xdr:colOff>1724024</xdr:colOff>
      <xdr:row>3</xdr:row>
      <xdr:rowOff>30480</xdr:rowOff>
    </xdr:to>
    <xdr:pic>
      <xdr:nvPicPr>
        <xdr:cNvPr id="2" name="Picture 2" descr="univ-annab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54225" y="38100"/>
          <a:ext cx="1466849" cy="763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opLeftCell="G31" workbookViewId="0">
      <selection activeCell="T15" sqref="T15"/>
    </sheetView>
  </sheetViews>
  <sheetFormatPr defaultColWidth="11.42578125" defaultRowHeight="15.75"/>
  <cols>
    <col min="1" max="1" width="3.42578125" customWidth="1"/>
    <col min="2" max="2" width="13.7109375" customWidth="1"/>
    <col min="3" max="3" width="15.7109375" customWidth="1"/>
    <col min="4" max="4" width="15.85546875" customWidth="1"/>
    <col min="5" max="10" width="12.7109375" style="3" customWidth="1"/>
    <col min="11" max="12" width="11.42578125" style="3"/>
    <col min="13" max="13" width="12.7109375" style="3" customWidth="1"/>
    <col min="14" max="14" width="12.140625" style="3" customWidth="1"/>
    <col min="15" max="15" width="15.28515625" style="3" customWidth="1"/>
    <col min="16" max="16" width="14" style="3" customWidth="1"/>
    <col min="17" max="17" width="18.28515625" style="3" customWidth="1"/>
    <col min="18" max="18" width="43.140625" style="4" customWidth="1"/>
  </cols>
  <sheetData>
    <row r="1" spans="1:19" ht="20.25">
      <c r="B1" s="5" t="s">
        <v>21</v>
      </c>
      <c r="C1" s="6"/>
      <c r="D1" s="6"/>
      <c r="E1" s="8"/>
      <c r="F1" s="8"/>
      <c r="G1" s="8"/>
      <c r="H1" s="8"/>
      <c r="I1" s="8"/>
      <c r="J1" s="8"/>
      <c r="K1" s="8"/>
      <c r="L1" s="8"/>
      <c r="M1" s="8"/>
    </row>
    <row r="2" spans="1:19" ht="20.25">
      <c r="B2" s="7" t="s">
        <v>54</v>
      </c>
      <c r="C2" s="6"/>
      <c r="D2" s="6"/>
      <c r="E2" s="8"/>
      <c r="F2" s="8"/>
      <c r="G2" s="8"/>
      <c r="H2" s="8"/>
      <c r="I2" s="8"/>
      <c r="J2" s="8"/>
      <c r="K2" s="8"/>
      <c r="L2" s="8"/>
      <c r="M2" s="8"/>
    </row>
    <row r="3" spans="1:19" ht="20.25">
      <c r="B3" s="5" t="s">
        <v>22</v>
      </c>
      <c r="C3" s="6"/>
      <c r="D3" s="30" t="s">
        <v>52</v>
      </c>
      <c r="E3" s="8"/>
      <c r="F3" s="8"/>
      <c r="G3" s="8"/>
      <c r="H3" s="8"/>
      <c r="I3" s="8"/>
      <c r="J3" s="8"/>
      <c r="K3" s="8"/>
      <c r="L3" s="8"/>
      <c r="M3" s="8"/>
    </row>
    <row r="4" spans="1:19" ht="20.25">
      <c r="B4" s="5" t="s">
        <v>55</v>
      </c>
      <c r="C4" s="6"/>
      <c r="D4" s="30"/>
      <c r="E4" s="8"/>
      <c r="F4" s="8"/>
      <c r="G4" s="8"/>
      <c r="H4" s="8"/>
      <c r="I4" s="8"/>
      <c r="J4" s="8"/>
      <c r="K4" s="9"/>
      <c r="L4" s="35"/>
      <c r="M4" s="8"/>
    </row>
    <row r="5" spans="1:19" ht="20.25">
      <c r="B5" s="5"/>
      <c r="C5" s="6"/>
      <c r="D5" s="30"/>
      <c r="E5" s="8"/>
      <c r="F5" s="8"/>
      <c r="G5" s="8"/>
      <c r="H5" s="8"/>
      <c r="I5" s="8"/>
      <c r="J5" s="8"/>
      <c r="K5" s="9"/>
      <c r="L5" s="35"/>
      <c r="M5" s="8"/>
    </row>
    <row r="6" spans="1:19" ht="20.25">
      <c r="B6" s="5"/>
      <c r="C6" s="6"/>
      <c r="D6" s="30"/>
      <c r="E6" s="8"/>
      <c r="G6" s="56" t="s">
        <v>145</v>
      </c>
      <c r="H6" s="61"/>
      <c r="I6" s="17" t="s">
        <v>146</v>
      </c>
      <c r="J6" s="56"/>
      <c r="K6" s="62"/>
      <c r="L6" s="63"/>
      <c r="M6" s="60"/>
      <c r="N6" s="60"/>
    </row>
    <row r="7" spans="1:19" ht="19.149999999999999" customHeight="1">
      <c r="M7" s="34"/>
    </row>
    <row r="8" spans="1:19" ht="26.45" customHeight="1">
      <c r="A8" s="84" t="s">
        <v>0</v>
      </c>
      <c r="B8" s="84" t="s">
        <v>1</v>
      </c>
      <c r="C8" s="84" t="s">
        <v>2</v>
      </c>
      <c r="D8" s="84" t="s">
        <v>3</v>
      </c>
      <c r="E8" s="13" t="s">
        <v>12</v>
      </c>
      <c r="F8" s="13" t="s">
        <v>13</v>
      </c>
      <c r="G8" s="13" t="s">
        <v>14</v>
      </c>
      <c r="H8" s="13" t="s">
        <v>15</v>
      </c>
      <c r="I8" s="13" t="s">
        <v>16</v>
      </c>
      <c r="J8" s="13" t="s">
        <v>25</v>
      </c>
      <c r="K8" s="85" t="s">
        <v>4</v>
      </c>
      <c r="L8" s="86" t="s">
        <v>17</v>
      </c>
      <c r="M8" s="87" t="s">
        <v>18</v>
      </c>
      <c r="N8" s="86" t="s">
        <v>19</v>
      </c>
      <c r="O8" s="82" t="s">
        <v>20</v>
      </c>
      <c r="P8" s="78" t="s">
        <v>147</v>
      </c>
      <c r="Q8" s="80" t="s">
        <v>5</v>
      </c>
      <c r="R8" s="83" t="s">
        <v>148</v>
      </c>
    </row>
    <row r="9" spans="1:19" s="1" customFormat="1" ht="23.45" customHeight="1">
      <c r="A9" s="84"/>
      <c r="B9" s="84"/>
      <c r="C9" s="84"/>
      <c r="D9" s="84"/>
      <c r="E9" s="33" t="s">
        <v>6</v>
      </c>
      <c r="F9" s="33" t="s">
        <v>7</v>
      </c>
      <c r="G9" s="33" t="s">
        <v>8</v>
      </c>
      <c r="H9" s="33" t="s">
        <v>9</v>
      </c>
      <c r="I9" s="33" t="s">
        <v>10</v>
      </c>
      <c r="J9" s="33" t="s">
        <v>11</v>
      </c>
      <c r="K9" s="85"/>
      <c r="L9" s="86"/>
      <c r="M9" s="87"/>
      <c r="N9" s="86"/>
      <c r="O9" s="82"/>
      <c r="P9" s="79"/>
      <c r="Q9" s="81"/>
      <c r="R9" s="83"/>
    </row>
    <row r="10" spans="1:19" s="2" customFormat="1" ht="16.149999999999999" customHeight="1">
      <c r="A10" s="10">
        <v>1</v>
      </c>
      <c r="B10" s="32" t="s">
        <v>149</v>
      </c>
      <c r="C10" s="51" t="s">
        <v>88</v>
      </c>
      <c r="D10" s="51" t="s">
        <v>89</v>
      </c>
      <c r="E10" s="49">
        <v>13.35</v>
      </c>
      <c r="F10" s="49">
        <v>12.43</v>
      </c>
      <c r="G10" s="49">
        <v>12.11</v>
      </c>
      <c r="H10" s="49">
        <v>13.12</v>
      </c>
      <c r="I10" s="49">
        <v>13.08</v>
      </c>
      <c r="J10" s="49">
        <v>12.47</v>
      </c>
      <c r="K10" s="36">
        <f t="shared" ref="K10:K14" si="0">AVERAGE(E10:J10)</f>
        <v>12.76</v>
      </c>
      <c r="L10" s="47"/>
      <c r="M10" s="47"/>
      <c r="N10" s="47"/>
      <c r="O10" s="37">
        <f t="shared" ref="O10:O14" si="1">K10*(1-(0.04*((M10+(L10/2)+(N10/4)))))</f>
        <v>12.76</v>
      </c>
      <c r="P10" s="37" t="s">
        <v>151</v>
      </c>
      <c r="Q10" s="15"/>
      <c r="R10" s="46"/>
    </row>
    <row r="11" spans="1:19" ht="16.5">
      <c r="A11" s="10">
        <v>2</v>
      </c>
      <c r="B11" s="32" t="s">
        <v>150</v>
      </c>
      <c r="C11" s="48" t="s">
        <v>81</v>
      </c>
      <c r="D11" s="45" t="s">
        <v>82</v>
      </c>
      <c r="E11" s="49">
        <v>10.08</v>
      </c>
      <c r="F11" s="49">
        <v>9.9499999999999993</v>
      </c>
      <c r="G11" s="49">
        <v>9.8800000000000008</v>
      </c>
      <c r="H11" s="49">
        <v>10.56</v>
      </c>
      <c r="I11" s="49">
        <v>10.15</v>
      </c>
      <c r="J11" s="49">
        <v>10.48</v>
      </c>
      <c r="K11" s="36">
        <f t="shared" ref="K11" si="2">AVERAGE(E11:J11)</f>
        <v>10.183333333333335</v>
      </c>
      <c r="L11" s="47"/>
      <c r="M11" s="47"/>
      <c r="N11" s="47">
        <v>3</v>
      </c>
      <c r="O11" s="37">
        <f t="shared" ref="O11" si="3">K11*(1-(0.04*((M11+(L11/2)+(N11/4)))))</f>
        <v>9.877833333333335</v>
      </c>
      <c r="P11" s="37" t="s">
        <v>151</v>
      </c>
      <c r="Q11" s="39"/>
      <c r="R11" s="46"/>
    </row>
    <row r="12" spans="1:19" s="2" customFormat="1" ht="16.149999999999999" customHeight="1">
      <c r="A12" s="10"/>
      <c r="B12" s="32"/>
      <c r="C12" s="51" t="s">
        <v>170</v>
      </c>
      <c r="D12" s="51" t="s">
        <v>115</v>
      </c>
      <c r="E12" s="49">
        <v>10.86</v>
      </c>
      <c r="F12" s="49">
        <v>10.58</v>
      </c>
      <c r="G12" s="49">
        <v>10.6</v>
      </c>
      <c r="H12" s="49">
        <v>9.4</v>
      </c>
      <c r="I12" s="49">
        <v>9.9700000000000006</v>
      </c>
      <c r="J12" s="49">
        <v>10.99</v>
      </c>
      <c r="K12" s="36">
        <v>10.4</v>
      </c>
      <c r="L12" s="47"/>
      <c r="M12" s="47"/>
      <c r="N12" s="47">
        <v>1</v>
      </c>
      <c r="O12" s="37">
        <v>10.3</v>
      </c>
      <c r="P12" s="37" t="s">
        <v>151</v>
      </c>
      <c r="Q12" s="15"/>
      <c r="R12" s="46"/>
    </row>
    <row r="13" spans="1:19" s="2" customFormat="1" ht="16.149999999999999" customHeight="1">
      <c r="A13" s="10"/>
      <c r="B13" s="32"/>
      <c r="C13" s="51"/>
      <c r="D13" s="51"/>
      <c r="E13" s="49"/>
      <c r="F13" s="49"/>
      <c r="G13" s="49"/>
      <c r="H13" s="49"/>
      <c r="I13" s="49"/>
      <c r="J13" s="49"/>
      <c r="K13" s="36"/>
      <c r="L13" s="47"/>
      <c r="M13" s="47"/>
      <c r="N13" s="47"/>
      <c r="O13" s="37"/>
      <c r="P13" s="37" t="s">
        <v>151</v>
      </c>
      <c r="Q13" s="15"/>
      <c r="R13" s="46"/>
    </row>
    <row r="14" spans="1:19" ht="16.5">
      <c r="A14" s="10"/>
      <c r="B14" s="32"/>
      <c r="C14" s="48"/>
      <c r="D14" s="45"/>
      <c r="E14" s="49"/>
      <c r="F14" s="49"/>
      <c r="G14" s="49"/>
      <c r="H14" s="49"/>
      <c r="I14" s="49"/>
      <c r="J14" s="49"/>
      <c r="K14" s="36"/>
      <c r="L14" s="47"/>
      <c r="M14" s="47"/>
      <c r="N14" s="47"/>
      <c r="O14" s="37"/>
      <c r="P14" s="37" t="s">
        <v>151</v>
      </c>
      <c r="Q14" s="39"/>
      <c r="R14" s="46"/>
    </row>
    <row r="15" spans="1:19" ht="16.5">
      <c r="A15" s="95"/>
      <c r="B15" s="96"/>
      <c r="C15" s="97"/>
      <c r="D15" s="98"/>
      <c r="E15" s="99"/>
      <c r="F15" s="99"/>
      <c r="G15" s="99"/>
      <c r="H15" s="99"/>
      <c r="I15" s="99"/>
      <c r="J15" s="99"/>
      <c r="K15" s="100"/>
      <c r="L15" s="101"/>
      <c r="M15" s="101"/>
      <c r="N15" s="101"/>
      <c r="O15" s="102"/>
      <c r="P15" s="102"/>
      <c r="Q15" s="103"/>
      <c r="R15" s="104"/>
    </row>
    <row r="16" spans="1:19">
      <c r="S16" s="2"/>
    </row>
    <row r="17" spans="1:18">
      <c r="C17" s="59" t="s">
        <v>144</v>
      </c>
    </row>
    <row r="19" spans="1:18" s="116" customFormat="1" ht="16.5">
      <c r="A19" s="42"/>
      <c r="B19" s="24"/>
      <c r="C19" s="66" t="s">
        <v>113</v>
      </c>
      <c r="D19" s="111" t="s">
        <v>114</v>
      </c>
      <c r="E19" s="26">
        <v>10.130000000000001</v>
      </c>
      <c r="F19" s="26">
        <v>9.9600000000000009</v>
      </c>
      <c r="G19" s="26">
        <v>12.07</v>
      </c>
      <c r="H19" s="26">
        <v>10.91</v>
      </c>
      <c r="I19" s="26">
        <v>10.85</v>
      </c>
      <c r="J19" s="26">
        <v>11.57</v>
      </c>
      <c r="K19" s="36">
        <f>AVERAGE(E19:J19)</f>
        <v>10.915000000000001</v>
      </c>
      <c r="L19" s="112"/>
      <c r="M19" s="112"/>
      <c r="N19" s="112"/>
      <c r="O19" s="113">
        <f>K19*(1-(0.04*((M19+(L19/2)+(N19/4)))))</f>
        <v>10.915000000000001</v>
      </c>
      <c r="P19" s="113" t="s">
        <v>152</v>
      </c>
      <c r="Q19" s="114"/>
      <c r="R19" s="115" t="s">
        <v>163</v>
      </c>
    </row>
    <row r="20" spans="1:18" s="116" customFormat="1" ht="16.5">
      <c r="A20" s="10"/>
      <c r="B20" s="117"/>
      <c r="C20" s="66" t="s">
        <v>79</v>
      </c>
      <c r="D20" s="111" t="s">
        <v>80</v>
      </c>
      <c r="E20" s="26"/>
      <c r="F20" s="26"/>
      <c r="G20" s="26">
        <v>10</v>
      </c>
      <c r="H20" s="26">
        <v>10</v>
      </c>
      <c r="I20" s="26">
        <v>10.08</v>
      </c>
      <c r="J20" s="26">
        <v>10.1</v>
      </c>
      <c r="K20" s="36">
        <f>AVERAGE(E20:J20)</f>
        <v>10.045</v>
      </c>
      <c r="L20" s="112"/>
      <c r="M20" s="112"/>
      <c r="N20" s="112">
        <v>1</v>
      </c>
      <c r="O20" s="113">
        <f>K20*(1-(0.04*((M20+(L20/2)+(N20/4)))))</f>
        <v>9.9445499999999996</v>
      </c>
      <c r="P20" s="113" t="s">
        <v>152</v>
      </c>
      <c r="Q20" s="114"/>
      <c r="R20" s="115" t="s">
        <v>164</v>
      </c>
    </row>
    <row r="21" spans="1:18" s="116" customFormat="1" ht="16.5">
      <c r="A21" s="42"/>
      <c r="B21" s="117"/>
      <c r="C21" s="118" t="s">
        <v>69</v>
      </c>
      <c r="D21" s="111" t="s">
        <v>70</v>
      </c>
      <c r="E21" s="26"/>
      <c r="F21" s="26"/>
      <c r="G21" s="26">
        <v>9.4600000000000009</v>
      </c>
      <c r="H21" s="26">
        <v>10.07</v>
      </c>
      <c r="I21" s="26"/>
      <c r="J21" s="26"/>
      <c r="K21" s="36">
        <f>AVERAGE(E21:J21)</f>
        <v>9.7650000000000006</v>
      </c>
      <c r="L21" s="112"/>
      <c r="M21" s="112"/>
      <c r="N21" s="112"/>
      <c r="O21" s="113"/>
      <c r="P21" s="113" t="s">
        <v>152</v>
      </c>
      <c r="Q21" s="114"/>
      <c r="R21" s="115" t="s">
        <v>165</v>
      </c>
    </row>
    <row r="22" spans="1:18" ht="16.5">
      <c r="A22" s="10"/>
      <c r="B22" s="69"/>
      <c r="C22" s="27" t="s">
        <v>93</v>
      </c>
      <c r="D22" s="27" t="s">
        <v>94</v>
      </c>
      <c r="E22" s="14"/>
      <c r="F22" s="14"/>
      <c r="G22" s="14"/>
      <c r="H22" s="14"/>
      <c r="I22" s="14"/>
      <c r="J22" s="14"/>
      <c r="K22" s="36"/>
      <c r="L22" s="38"/>
      <c r="M22" s="38"/>
      <c r="N22" s="38"/>
      <c r="O22" s="67"/>
      <c r="P22" s="67" t="s">
        <v>152</v>
      </c>
      <c r="Q22" s="68"/>
      <c r="R22" s="70" t="s">
        <v>153</v>
      </c>
    </row>
    <row r="23" spans="1:18" ht="16.5">
      <c r="A23" s="64"/>
      <c r="B23" s="65"/>
      <c r="C23" s="66" t="s">
        <v>99</v>
      </c>
      <c r="D23" s="50" t="s">
        <v>100</v>
      </c>
      <c r="E23" s="14"/>
      <c r="F23" s="14"/>
      <c r="G23" s="14"/>
      <c r="H23" s="14"/>
      <c r="I23" s="14"/>
      <c r="J23" s="14"/>
      <c r="K23" s="36"/>
      <c r="L23" s="38"/>
      <c r="M23" s="38"/>
      <c r="N23" s="38"/>
      <c r="O23" s="67"/>
      <c r="P23" s="67" t="s">
        <v>152</v>
      </c>
      <c r="Q23" s="68"/>
      <c r="R23" s="70" t="s">
        <v>153</v>
      </c>
    </row>
    <row r="24" spans="1:18" ht="16.5">
      <c r="A24" s="64"/>
      <c r="B24" s="65"/>
      <c r="C24" s="66" t="s">
        <v>103</v>
      </c>
      <c r="D24" s="50" t="s">
        <v>104</v>
      </c>
      <c r="E24" s="14"/>
      <c r="F24" s="14"/>
      <c r="G24" s="14"/>
      <c r="H24" s="14"/>
      <c r="I24" s="14"/>
      <c r="J24" s="14"/>
      <c r="K24" s="36"/>
      <c r="L24" s="38"/>
      <c r="M24" s="38"/>
      <c r="N24" s="38"/>
      <c r="O24" s="67"/>
      <c r="P24" s="67" t="s">
        <v>152</v>
      </c>
      <c r="Q24" s="68"/>
      <c r="R24" s="70" t="s">
        <v>153</v>
      </c>
    </row>
    <row r="25" spans="1:18" ht="16.5">
      <c r="A25" s="64"/>
      <c r="B25" s="65"/>
      <c r="C25" s="66" t="s">
        <v>116</v>
      </c>
      <c r="D25" s="50" t="s">
        <v>117</v>
      </c>
      <c r="E25" s="14"/>
      <c r="F25" s="14"/>
      <c r="G25" s="14"/>
      <c r="H25" s="14"/>
      <c r="I25" s="14"/>
      <c r="J25" s="14"/>
      <c r="K25" s="36"/>
      <c r="L25" s="38"/>
      <c r="M25" s="38"/>
      <c r="N25" s="38"/>
      <c r="O25" s="67"/>
      <c r="P25" s="67" t="s">
        <v>152</v>
      </c>
      <c r="Q25" s="68"/>
      <c r="R25" s="70" t="s">
        <v>71</v>
      </c>
    </row>
    <row r="26" spans="1:18" ht="16.5">
      <c r="A26" s="64"/>
      <c r="B26" s="65"/>
      <c r="C26" s="66" t="s">
        <v>116</v>
      </c>
      <c r="D26" s="50" t="s">
        <v>120</v>
      </c>
      <c r="E26" s="14"/>
      <c r="F26" s="14"/>
      <c r="G26" s="14"/>
      <c r="H26" s="14"/>
      <c r="I26" s="14"/>
      <c r="J26" s="14"/>
      <c r="K26" s="36"/>
      <c r="L26" s="38"/>
      <c r="M26" s="38"/>
      <c r="N26" s="38"/>
      <c r="O26" s="67"/>
      <c r="P26" s="67" t="s">
        <v>152</v>
      </c>
      <c r="Q26" s="68"/>
      <c r="R26" s="70" t="s">
        <v>154</v>
      </c>
    </row>
    <row r="27" spans="1:18" ht="16.5">
      <c r="A27" s="64"/>
      <c r="B27" s="65"/>
      <c r="C27" s="66" t="s">
        <v>121</v>
      </c>
      <c r="D27" s="50" t="s">
        <v>122</v>
      </c>
      <c r="E27" s="14"/>
      <c r="F27" s="14"/>
      <c r="G27" s="14"/>
      <c r="H27" s="14"/>
      <c r="I27" s="14"/>
      <c r="J27" s="14"/>
      <c r="K27" s="36"/>
      <c r="L27" s="38"/>
      <c r="M27" s="38"/>
      <c r="N27" s="38"/>
      <c r="O27" s="67"/>
      <c r="P27" s="67" t="s">
        <v>152</v>
      </c>
      <c r="Q27" s="68"/>
      <c r="R27" s="70" t="s">
        <v>154</v>
      </c>
    </row>
    <row r="28" spans="1:18" ht="16.5">
      <c r="A28" s="64"/>
      <c r="B28" s="65"/>
      <c r="C28" s="66" t="s">
        <v>109</v>
      </c>
      <c r="D28" s="50" t="s">
        <v>110</v>
      </c>
      <c r="E28" s="14"/>
      <c r="F28" s="14"/>
      <c r="G28" s="14"/>
      <c r="H28" s="14"/>
      <c r="I28" s="14"/>
      <c r="J28" s="14"/>
      <c r="K28" s="36"/>
      <c r="L28" s="38"/>
      <c r="M28" s="38"/>
      <c r="N28" s="38"/>
      <c r="O28" s="67"/>
      <c r="P28" s="67" t="s">
        <v>152</v>
      </c>
      <c r="Q28" s="68"/>
      <c r="R28" s="70" t="s">
        <v>154</v>
      </c>
    </row>
    <row r="29" spans="1:18" ht="16.5">
      <c r="A29" s="64"/>
      <c r="B29" s="65"/>
      <c r="C29" s="66" t="s">
        <v>105</v>
      </c>
      <c r="D29" s="50" t="s">
        <v>106</v>
      </c>
      <c r="E29" s="14"/>
      <c r="F29" s="14"/>
      <c r="G29" s="14"/>
      <c r="H29" s="14"/>
      <c r="I29" s="14"/>
      <c r="J29" s="14"/>
      <c r="K29" s="36"/>
      <c r="L29" s="38"/>
      <c r="M29" s="38"/>
      <c r="N29" s="38"/>
      <c r="O29" s="67"/>
      <c r="P29" s="67" t="s">
        <v>152</v>
      </c>
      <c r="Q29" s="68"/>
      <c r="R29" s="46" t="s">
        <v>63</v>
      </c>
    </row>
  </sheetData>
  <sortState ref="A15:R26">
    <sortCondition descending="1" ref="O15:O26"/>
  </sortState>
  <mergeCells count="12">
    <mergeCell ref="P8:P9"/>
    <mergeCell ref="Q8:Q9"/>
    <mergeCell ref="O8:O9"/>
    <mergeCell ref="R8:R9"/>
    <mergeCell ref="A8:A9"/>
    <mergeCell ref="B8:B9"/>
    <mergeCell ref="C8:C9"/>
    <mergeCell ref="D8:D9"/>
    <mergeCell ref="K8:K9"/>
    <mergeCell ref="L8:L9"/>
    <mergeCell ref="M8:M9"/>
    <mergeCell ref="N8:N9"/>
  </mergeCells>
  <pageMargins left="0.7" right="0.7" top="0.75" bottom="0.75" header="0.3" footer="0.3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9"/>
  <sheetViews>
    <sheetView topLeftCell="B4" workbookViewId="0">
      <selection activeCell="A12" sqref="A12:XFD12"/>
    </sheetView>
  </sheetViews>
  <sheetFormatPr defaultColWidth="11.42578125" defaultRowHeight="15.75"/>
  <cols>
    <col min="1" max="1" width="3.42578125" customWidth="1"/>
    <col min="2" max="2" width="13.7109375" customWidth="1"/>
    <col min="3" max="3" width="15.7109375" customWidth="1"/>
    <col min="4" max="4" width="15.85546875" customWidth="1"/>
    <col min="5" max="10" width="12.7109375" style="3" customWidth="1"/>
    <col min="11" max="12" width="11.42578125" style="3"/>
    <col min="13" max="13" width="12.7109375" style="3" customWidth="1"/>
    <col min="14" max="14" width="12.140625" style="3" customWidth="1"/>
    <col min="15" max="17" width="14" style="3" customWidth="1"/>
    <col min="18" max="18" width="43.140625" style="4" customWidth="1"/>
  </cols>
  <sheetData>
    <row r="1" spans="1:19" ht="20.25">
      <c r="B1" s="5" t="s">
        <v>21</v>
      </c>
      <c r="C1" s="6"/>
      <c r="D1" s="6"/>
      <c r="E1" s="8"/>
      <c r="F1" s="8"/>
      <c r="G1" s="8"/>
      <c r="H1" s="8"/>
      <c r="I1" s="8"/>
      <c r="J1" s="8"/>
      <c r="K1" s="8"/>
      <c r="L1" s="8"/>
      <c r="M1" s="8"/>
    </row>
    <row r="2" spans="1:19" ht="20.25">
      <c r="B2" s="7" t="s">
        <v>54</v>
      </c>
      <c r="C2" s="6"/>
      <c r="D2" s="6"/>
      <c r="E2" s="8"/>
      <c r="F2" s="8"/>
      <c r="G2" s="8"/>
      <c r="H2" s="8"/>
      <c r="I2" s="8"/>
      <c r="J2" s="8"/>
      <c r="K2" s="8"/>
      <c r="L2" s="8"/>
      <c r="M2" s="8"/>
    </row>
    <row r="3" spans="1:19" ht="20.25">
      <c r="B3" s="5" t="s">
        <v>22</v>
      </c>
      <c r="C3" s="6"/>
      <c r="D3" s="30" t="s">
        <v>52</v>
      </c>
      <c r="E3" s="8"/>
      <c r="F3" s="8"/>
      <c r="G3" s="8"/>
      <c r="H3" s="8"/>
      <c r="I3" s="8"/>
      <c r="J3" s="8"/>
      <c r="K3" s="8"/>
      <c r="L3" s="8"/>
      <c r="M3" s="8"/>
    </row>
    <row r="4" spans="1:19" ht="20.25">
      <c r="B4" s="5" t="s">
        <v>55</v>
      </c>
      <c r="C4" s="6"/>
      <c r="D4" s="30"/>
      <c r="E4" s="8"/>
      <c r="F4" s="8"/>
      <c r="G4" s="8"/>
      <c r="H4" s="8"/>
      <c r="I4" s="8"/>
      <c r="J4" s="8"/>
      <c r="K4" s="9" t="s">
        <v>24</v>
      </c>
      <c r="L4" s="35"/>
      <c r="M4" s="8"/>
    </row>
    <row r="5" spans="1:19" ht="20.25">
      <c r="B5" s="5"/>
      <c r="C5" s="6"/>
      <c r="D5" s="30"/>
      <c r="E5" s="8"/>
      <c r="F5" s="8"/>
      <c r="G5" s="8"/>
      <c r="H5" s="8"/>
      <c r="I5" s="8"/>
      <c r="J5" s="8"/>
      <c r="K5" s="9"/>
      <c r="L5" s="35"/>
      <c r="M5" s="8"/>
    </row>
    <row r="6" spans="1:19" ht="20.25">
      <c r="B6" s="5"/>
      <c r="C6" s="6"/>
      <c r="D6" s="30"/>
      <c r="E6" s="8"/>
      <c r="G6" s="56" t="s">
        <v>145</v>
      </c>
      <c r="H6" s="61"/>
      <c r="I6" s="17" t="s">
        <v>156</v>
      </c>
      <c r="J6" s="56"/>
      <c r="K6" s="62"/>
      <c r="L6" s="63"/>
      <c r="M6" s="60"/>
      <c r="N6" s="60"/>
    </row>
    <row r="7" spans="1:19" ht="19.149999999999999" customHeight="1">
      <c r="M7" s="34"/>
    </row>
    <row r="8" spans="1:19" ht="26.45" customHeight="1">
      <c r="A8" s="84" t="s">
        <v>0</v>
      </c>
      <c r="B8" s="84" t="s">
        <v>1</v>
      </c>
      <c r="C8" s="84" t="s">
        <v>2</v>
      </c>
      <c r="D8" s="84" t="s">
        <v>3</v>
      </c>
      <c r="E8" s="13" t="s">
        <v>12</v>
      </c>
      <c r="F8" s="13" t="s">
        <v>13</v>
      </c>
      <c r="G8" s="13" t="s">
        <v>14</v>
      </c>
      <c r="H8" s="13" t="s">
        <v>15</v>
      </c>
      <c r="I8" s="13" t="s">
        <v>16</v>
      </c>
      <c r="J8" s="13" t="s">
        <v>25</v>
      </c>
      <c r="K8" s="85" t="s">
        <v>4</v>
      </c>
      <c r="L8" s="86" t="s">
        <v>17</v>
      </c>
      <c r="M8" s="87" t="s">
        <v>18</v>
      </c>
      <c r="N8" s="86" t="s">
        <v>19</v>
      </c>
      <c r="O8" s="88" t="s">
        <v>20</v>
      </c>
      <c r="P8" s="80" t="s">
        <v>147</v>
      </c>
      <c r="Q8" s="80" t="s">
        <v>5</v>
      </c>
      <c r="R8" s="83" t="s">
        <v>5</v>
      </c>
    </row>
    <row r="9" spans="1:19" s="1" customFormat="1" ht="23.45" customHeight="1">
      <c r="A9" s="84"/>
      <c r="B9" s="84"/>
      <c r="C9" s="84"/>
      <c r="D9" s="84"/>
      <c r="E9" s="33" t="s">
        <v>6</v>
      </c>
      <c r="F9" s="33" t="s">
        <v>7</v>
      </c>
      <c r="G9" s="33" t="s">
        <v>8</v>
      </c>
      <c r="H9" s="33" t="s">
        <v>9</v>
      </c>
      <c r="I9" s="33" t="s">
        <v>10</v>
      </c>
      <c r="J9" s="33" t="s">
        <v>11</v>
      </c>
      <c r="K9" s="85"/>
      <c r="L9" s="86"/>
      <c r="M9" s="87"/>
      <c r="N9" s="86"/>
      <c r="O9" s="88"/>
      <c r="P9" s="81"/>
      <c r="Q9" s="81"/>
      <c r="R9" s="83"/>
    </row>
    <row r="10" spans="1:19" s="2" customFormat="1" ht="16.149999999999999" customHeight="1">
      <c r="A10" s="10">
        <v>1</v>
      </c>
      <c r="B10" s="32"/>
      <c r="C10" s="44" t="s">
        <v>56</v>
      </c>
      <c r="D10" s="45" t="s">
        <v>57</v>
      </c>
      <c r="E10" s="12">
        <v>13.7</v>
      </c>
      <c r="F10" s="12">
        <v>10.5</v>
      </c>
      <c r="G10" s="12">
        <v>11.3</v>
      </c>
      <c r="H10" s="12">
        <v>11.43</v>
      </c>
      <c r="I10" s="12">
        <v>10.039999999999999</v>
      </c>
      <c r="J10" s="12">
        <v>12.55</v>
      </c>
      <c r="K10" s="36">
        <f t="shared" ref="K10:K13" si="0">AVERAGE(E10:J10)</f>
        <v>11.586666666666666</v>
      </c>
      <c r="L10" s="38"/>
      <c r="M10" s="38"/>
      <c r="N10" s="38"/>
      <c r="O10" s="67">
        <f t="shared" ref="O10:O13" si="1">K10*(1-(0.04*((M10+(L10/2)+(N10/4)))))</f>
        <v>11.586666666666666</v>
      </c>
      <c r="P10" s="72" t="s">
        <v>151</v>
      </c>
      <c r="Q10" s="72" t="s">
        <v>74</v>
      </c>
      <c r="R10" s="46"/>
    </row>
    <row r="11" spans="1:19" s="2" customFormat="1" ht="16.149999999999999" customHeight="1">
      <c r="A11" s="13">
        <v>2</v>
      </c>
      <c r="B11" s="32"/>
      <c r="C11" s="45" t="s">
        <v>86</v>
      </c>
      <c r="D11" s="45" t="s">
        <v>87</v>
      </c>
      <c r="E11" s="49">
        <v>9.77</v>
      </c>
      <c r="F11" s="49">
        <v>11.7</v>
      </c>
      <c r="G11" s="49">
        <v>9.7899999999999991</v>
      </c>
      <c r="H11" s="49">
        <v>10.23</v>
      </c>
      <c r="I11" s="49">
        <v>10.38</v>
      </c>
      <c r="J11" s="49">
        <v>12.38</v>
      </c>
      <c r="K11" s="36">
        <f t="shared" si="0"/>
        <v>10.708333333333334</v>
      </c>
      <c r="L11" s="47"/>
      <c r="M11" s="47"/>
      <c r="N11" s="47"/>
      <c r="O11" s="67">
        <f t="shared" si="1"/>
        <v>10.708333333333334</v>
      </c>
      <c r="P11" s="72" t="s">
        <v>151</v>
      </c>
      <c r="Q11" s="72" t="s">
        <v>74</v>
      </c>
      <c r="R11" s="46"/>
    </row>
    <row r="12" spans="1:19" s="2" customFormat="1" ht="16.149999999999999" customHeight="1">
      <c r="A12" s="13">
        <v>4</v>
      </c>
      <c r="B12" s="11"/>
      <c r="C12" s="48" t="s">
        <v>111</v>
      </c>
      <c r="D12" s="45" t="s">
        <v>112</v>
      </c>
      <c r="E12" s="49">
        <v>10.28</v>
      </c>
      <c r="F12" s="49">
        <v>10</v>
      </c>
      <c r="G12" s="49">
        <v>10.01</v>
      </c>
      <c r="H12" s="49"/>
      <c r="I12" s="49">
        <v>8.86</v>
      </c>
      <c r="J12" s="49">
        <v>12.06</v>
      </c>
      <c r="K12" s="36">
        <f t="shared" si="0"/>
        <v>10.242000000000001</v>
      </c>
      <c r="L12" s="47"/>
      <c r="M12" s="47"/>
      <c r="N12" s="47"/>
      <c r="O12" s="67">
        <f t="shared" si="1"/>
        <v>10.242000000000001</v>
      </c>
      <c r="P12" s="67" t="s">
        <v>155</v>
      </c>
      <c r="Q12" s="67"/>
      <c r="R12" s="46"/>
    </row>
    <row r="13" spans="1:19" ht="16.5">
      <c r="A13" s="10">
        <v>5</v>
      </c>
      <c r="B13" s="32"/>
      <c r="C13" s="48" t="s">
        <v>72</v>
      </c>
      <c r="D13" s="52" t="s">
        <v>73</v>
      </c>
      <c r="E13" s="14">
        <v>10.11</v>
      </c>
      <c r="F13" s="14">
        <v>9.89</v>
      </c>
      <c r="G13" s="14">
        <v>9.6300000000000008</v>
      </c>
      <c r="H13" s="14">
        <v>11.13</v>
      </c>
      <c r="I13" s="14">
        <v>8.09</v>
      </c>
      <c r="J13" s="14">
        <v>11.45</v>
      </c>
      <c r="K13" s="36">
        <f t="shared" si="0"/>
        <v>10.050000000000002</v>
      </c>
      <c r="L13" s="38">
        <v>1</v>
      </c>
      <c r="M13" s="38"/>
      <c r="N13" s="38">
        <v>3</v>
      </c>
      <c r="O13" s="67">
        <f t="shared" si="1"/>
        <v>9.5475000000000012</v>
      </c>
      <c r="P13" s="67" t="s">
        <v>155</v>
      </c>
      <c r="Q13" s="67"/>
      <c r="R13" s="46"/>
      <c r="S13" s="2"/>
    </row>
    <row r="14" spans="1:19">
      <c r="C14" s="41"/>
      <c r="D14" s="41"/>
      <c r="O14" s="34"/>
      <c r="P14" s="34"/>
      <c r="Q14" s="34"/>
      <c r="S14" s="2"/>
    </row>
    <row r="15" spans="1:19">
      <c r="C15" s="59" t="s">
        <v>144</v>
      </c>
      <c r="O15" s="34"/>
      <c r="P15" s="34"/>
      <c r="Q15" s="34"/>
    </row>
    <row r="16" spans="1:19">
      <c r="O16" s="34"/>
      <c r="P16" s="34"/>
      <c r="Q16" s="34"/>
    </row>
    <row r="17" spans="1:18" ht="16.5">
      <c r="A17" s="13"/>
      <c r="B17" s="32"/>
      <c r="C17" s="44" t="s">
        <v>58</v>
      </c>
      <c r="D17" s="45" t="s">
        <v>59</v>
      </c>
      <c r="E17" s="12"/>
      <c r="F17" s="12"/>
      <c r="G17" s="12"/>
      <c r="H17" s="12"/>
      <c r="I17" s="12"/>
      <c r="J17" s="12"/>
      <c r="K17" s="36"/>
      <c r="L17" s="38"/>
      <c r="M17" s="38"/>
      <c r="N17" s="38"/>
      <c r="O17" s="67"/>
      <c r="P17" s="67" t="s">
        <v>155</v>
      </c>
      <c r="Q17" s="67"/>
      <c r="R17" s="46" t="s">
        <v>137</v>
      </c>
    </row>
    <row r="18" spans="1:18" ht="16.5">
      <c r="A18" s="13"/>
      <c r="B18" s="32"/>
      <c r="C18" s="48" t="s">
        <v>61</v>
      </c>
      <c r="D18" s="45" t="s">
        <v>62</v>
      </c>
      <c r="E18" s="49"/>
      <c r="F18" s="49"/>
      <c r="G18" s="49"/>
      <c r="H18" s="49"/>
      <c r="I18" s="49"/>
      <c r="J18" s="49"/>
      <c r="K18" s="36"/>
      <c r="L18" s="47"/>
      <c r="M18" s="47"/>
      <c r="N18" s="47"/>
      <c r="O18" s="67"/>
      <c r="P18" s="67" t="s">
        <v>155</v>
      </c>
      <c r="Q18" s="67"/>
      <c r="R18" s="46" t="s">
        <v>60</v>
      </c>
    </row>
    <row r="19" spans="1:18" ht="16.5">
      <c r="A19" s="13"/>
      <c r="B19" s="32"/>
      <c r="C19" s="45" t="s">
        <v>64</v>
      </c>
      <c r="D19" s="45" t="s">
        <v>65</v>
      </c>
      <c r="E19" s="49">
        <v>14.63</v>
      </c>
      <c r="F19" s="49">
        <v>15.52</v>
      </c>
      <c r="G19" s="49">
        <v>15.69</v>
      </c>
      <c r="H19" s="49">
        <v>14.73</v>
      </c>
      <c r="I19" s="49">
        <v>14.98</v>
      </c>
      <c r="J19" s="49">
        <v>12.96</v>
      </c>
      <c r="K19" s="36">
        <f>AVERAGE(E19:J19)</f>
        <v>14.751666666666665</v>
      </c>
      <c r="L19" s="47"/>
      <c r="M19" s="47"/>
      <c r="N19" s="47"/>
      <c r="O19" s="67"/>
      <c r="P19" s="67" t="s">
        <v>155</v>
      </c>
      <c r="Q19" s="67"/>
      <c r="R19" s="46" t="s">
        <v>75</v>
      </c>
    </row>
    <row r="20" spans="1:18" ht="16.5">
      <c r="A20" s="10"/>
      <c r="B20" s="32"/>
      <c r="C20" s="45" t="s">
        <v>67</v>
      </c>
      <c r="D20" s="45" t="s">
        <v>68</v>
      </c>
      <c r="E20" s="49">
        <v>10.86</v>
      </c>
      <c r="F20" s="49">
        <v>12.39</v>
      </c>
      <c r="G20" s="49">
        <v>13.72</v>
      </c>
      <c r="H20" s="49">
        <v>13.08</v>
      </c>
      <c r="I20" s="49">
        <v>13.24</v>
      </c>
      <c r="J20" s="49">
        <v>13.15</v>
      </c>
      <c r="K20" s="36">
        <f t="shared" ref="K20" si="2">AVERAGE(E20:J20)</f>
        <v>12.74</v>
      </c>
      <c r="L20" s="47"/>
      <c r="M20" s="47"/>
      <c r="N20" s="47"/>
      <c r="O20" s="67"/>
      <c r="P20" s="67" t="s">
        <v>155</v>
      </c>
      <c r="Q20" s="67"/>
      <c r="R20" s="46" t="s">
        <v>138</v>
      </c>
    </row>
    <row r="21" spans="1:18" ht="16.5">
      <c r="A21" s="13"/>
      <c r="B21" s="32"/>
      <c r="C21" s="48" t="s">
        <v>77</v>
      </c>
      <c r="D21" s="50" t="s">
        <v>78</v>
      </c>
      <c r="E21" s="14"/>
      <c r="F21" s="14"/>
      <c r="G21" s="14"/>
      <c r="H21" s="14"/>
      <c r="I21" s="14"/>
      <c r="J21" s="14"/>
      <c r="K21" s="36"/>
      <c r="L21" s="15"/>
      <c r="M21" s="15"/>
      <c r="N21" s="15"/>
      <c r="O21" s="67"/>
      <c r="P21" s="67" t="s">
        <v>155</v>
      </c>
      <c r="Q21" s="67"/>
      <c r="R21" s="46" t="s">
        <v>139</v>
      </c>
    </row>
    <row r="22" spans="1:18" ht="16.5">
      <c r="A22" s="13"/>
      <c r="B22" s="32"/>
      <c r="C22" s="48" t="s">
        <v>83</v>
      </c>
      <c r="D22" s="45" t="s">
        <v>84</v>
      </c>
      <c r="E22" s="49">
        <v>12.17</v>
      </c>
      <c r="F22" s="49">
        <v>10.71</v>
      </c>
      <c r="G22" s="49">
        <v>10.82</v>
      </c>
      <c r="H22" s="49">
        <v>9.34</v>
      </c>
      <c r="I22" s="49">
        <v>9.74</v>
      </c>
      <c r="J22" s="49">
        <v>10.29</v>
      </c>
      <c r="K22" s="36">
        <f>AVERAGE(E22:J22)</f>
        <v>10.511666666666668</v>
      </c>
      <c r="L22" s="47"/>
      <c r="M22" s="47"/>
      <c r="N22" s="47">
        <v>2</v>
      </c>
      <c r="O22" s="67"/>
      <c r="P22" s="67" t="s">
        <v>155</v>
      </c>
      <c r="Q22" s="71"/>
      <c r="R22" s="46" t="s">
        <v>85</v>
      </c>
    </row>
    <row r="23" spans="1:18" ht="16.5">
      <c r="A23" s="13"/>
      <c r="B23" s="31"/>
      <c r="C23" s="53" t="s">
        <v>140</v>
      </c>
      <c r="D23" s="27" t="s">
        <v>90</v>
      </c>
      <c r="E23" s="14"/>
      <c r="F23" s="14"/>
      <c r="G23" s="14"/>
      <c r="H23" s="14"/>
      <c r="I23" s="14"/>
      <c r="J23" s="14"/>
      <c r="K23" s="36"/>
      <c r="L23" s="38"/>
      <c r="M23" s="38"/>
      <c r="N23" s="38"/>
      <c r="O23" s="67"/>
      <c r="P23" s="67" t="s">
        <v>155</v>
      </c>
      <c r="Q23" s="67"/>
      <c r="R23" s="46" t="s">
        <v>141</v>
      </c>
    </row>
    <row r="24" spans="1:18" ht="16.5">
      <c r="A24" s="13"/>
      <c r="B24" s="31"/>
      <c r="C24" s="48" t="s">
        <v>95</v>
      </c>
      <c r="D24" s="45" t="s">
        <v>96</v>
      </c>
      <c r="E24" s="49">
        <v>12.13</v>
      </c>
      <c r="F24" s="49">
        <v>9.4499999999999993</v>
      </c>
      <c r="G24" s="49">
        <v>9.8000000000000007</v>
      </c>
      <c r="H24" s="49">
        <v>10.220000000000001</v>
      </c>
      <c r="I24" s="49">
        <v>9.93</v>
      </c>
      <c r="J24" s="49">
        <v>11.89</v>
      </c>
      <c r="K24" s="36">
        <f>AVERAGE(E24:J24)</f>
        <v>10.57</v>
      </c>
      <c r="L24" s="47"/>
      <c r="M24" s="47"/>
      <c r="N24" s="47">
        <v>4</v>
      </c>
      <c r="O24" s="67"/>
      <c r="P24" s="67" t="s">
        <v>155</v>
      </c>
      <c r="Q24" s="71"/>
      <c r="R24" s="46" t="s">
        <v>97</v>
      </c>
    </row>
    <row r="25" spans="1:18" ht="16.5">
      <c r="A25" s="13"/>
      <c r="B25" s="11"/>
      <c r="C25" s="48" t="s">
        <v>101</v>
      </c>
      <c r="D25" s="45" t="s">
        <v>102</v>
      </c>
      <c r="E25" s="49">
        <v>12.06</v>
      </c>
      <c r="F25" s="49">
        <v>11.36</v>
      </c>
      <c r="G25" s="49">
        <v>12.04</v>
      </c>
      <c r="H25" s="49">
        <v>12.69</v>
      </c>
      <c r="I25" s="49">
        <v>8.65</v>
      </c>
      <c r="J25" s="49">
        <v>12.55</v>
      </c>
      <c r="K25" s="36">
        <f>AVERAGE(E25:J25)</f>
        <v>11.558333333333332</v>
      </c>
      <c r="L25" s="47"/>
      <c r="M25" s="47"/>
      <c r="N25" s="47"/>
      <c r="O25" s="67"/>
      <c r="P25" s="67" t="s">
        <v>155</v>
      </c>
      <c r="Q25" s="71"/>
      <c r="R25" s="46" t="s">
        <v>76</v>
      </c>
    </row>
    <row r="26" spans="1:18" ht="16.5">
      <c r="A26" s="13"/>
      <c r="B26" s="11"/>
      <c r="C26" s="48" t="s">
        <v>118</v>
      </c>
      <c r="D26" s="45" t="s">
        <v>119</v>
      </c>
      <c r="E26" s="49"/>
      <c r="F26" s="49"/>
      <c r="G26" s="49"/>
      <c r="H26" s="49"/>
      <c r="I26" s="49"/>
      <c r="J26" s="49"/>
      <c r="K26" s="36"/>
      <c r="L26" s="47"/>
      <c r="M26" s="47"/>
      <c r="N26" s="47"/>
      <c r="O26" s="67"/>
      <c r="P26" s="67" t="s">
        <v>155</v>
      </c>
      <c r="Q26" s="67"/>
      <c r="R26" s="46" t="s">
        <v>143</v>
      </c>
    </row>
    <row r="27" spans="1:18" ht="16.5">
      <c r="A27" s="13"/>
      <c r="B27" s="11"/>
      <c r="C27" s="48" t="s">
        <v>123</v>
      </c>
      <c r="D27" s="45" t="s">
        <v>115</v>
      </c>
      <c r="E27" s="49"/>
      <c r="F27" s="49"/>
      <c r="G27" s="49"/>
      <c r="H27" s="49"/>
      <c r="I27" s="49"/>
      <c r="J27" s="49"/>
      <c r="K27" s="36"/>
      <c r="L27" s="47"/>
      <c r="M27" s="47"/>
      <c r="N27" s="47"/>
      <c r="O27" s="67"/>
      <c r="P27" s="67" t="s">
        <v>155</v>
      </c>
      <c r="Q27" s="67"/>
      <c r="R27" s="46" t="s">
        <v>124</v>
      </c>
    </row>
    <row r="28" spans="1:18" ht="16.5">
      <c r="A28" s="13"/>
      <c r="B28" s="11"/>
      <c r="C28" s="48" t="s">
        <v>107</v>
      </c>
      <c r="D28" s="45" t="s">
        <v>59</v>
      </c>
      <c r="E28" s="49">
        <v>8.82</v>
      </c>
      <c r="F28" s="49">
        <v>11.55</v>
      </c>
      <c r="G28" s="49">
        <v>10.33</v>
      </c>
      <c r="H28" s="49">
        <v>10.27</v>
      </c>
      <c r="I28" s="49">
        <v>10.25</v>
      </c>
      <c r="J28" s="49">
        <v>11.11</v>
      </c>
      <c r="K28" s="36">
        <f>AVERAGE(E28:J28)</f>
        <v>10.388333333333334</v>
      </c>
      <c r="L28" s="47"/>
      <c r="M28" s="47"/>
      <c r="N28" s="47">
        <v>2</v>
      </c>
      <c r="O28" s="67"/>
      <c r="P28" s="67" t="s">
        <v>155</v>
      </c>
      <c r="Q28" s="67"/>
      <c r="R28" s="46" t="s">
        <v>108</v>
      </c>
    </row>
    <row r="29" spans="1:18" ht="16.5">
      <c r="A29" s="10"/>
      <c r="B29" s="31"/>
      <c r="C29" s="48" t="s">
        <v>91</v>
      </c>
      <c r="D29" s="45" t="s">
        <v>92</v>
      </c>
      <c r="E29" s="49">
        <v>11.48</v>
      </c>
      <c r="F29" s="49">
        <v>10.95</v>
      </c>
      <c r="G29" s="49">
        <v>11.41</v>
      </c>
      <c r="H29" s="49">
        <v>9.0500000000000007</v>
      </c>
      <c r="I29" s="49">
        <v>9.7799999999999994</v>
      </c>
      <c r="J29" s="49">
        <v>10.220000000000001</v>
      </c>
      <c r="K29" s="36">
        <f t="shared" ref="K29" si="3">AVERAGE(E29:J29)</f>
        <v>10.481666666666667</v>
      </c>
      <c r="L29" s="47"/>
      <c r="M29" s="47"/>
      <c r="N29" s="47"/>
      <c r="O29" s="67"/>
      <c r="P29" s="67" t="s">
        <v>155</v>
      </c>
      <c r="Q29" s="67"/>
      <c r="R29" s="46" t="s">
        <v>142</v>
      </c>
    </row>
  </sheetData>
  <mergeCells count="12">
    <mergeCell ref="Q8:Q9"/>
    <mergeCell ref="P8:P9"/>
    <mergeCell ref="O8:O9"/>
    <mergeCell ref="R8:R9"/>
    <mergeCell ref="A8:A9"/>
    <mergeCell ref="B8:B9"/>
    <mergeCell ref="C8:C9"/>
    <mergeCell ref="D8:D9"/>
    <mergeCell ref="K8:K9"/>
    <mergeCell ref="L8:L9"/>
    <mergeCell ref="M8:M9"/>
    <mergeCell ref="N8:N9"/>
  </mergeCells>
  <pageMargins left="0.7" right="0.7" top="0.75" bottom="0.75" header="0.3" footer="0.3"/>
  <pageSetup paperSize="9"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9"/>
  <sheetViews>
    <sheetView tabSelected="1" topLeftCell="A4" zoomScale="90" zoomScaleNormal="90" workbookViewId="0">
      <selection activeCell="R29" sqref="R29"/>
    </sheetView>
  </sheetViews>
  <sheetFormatPr defaultColWidth="11.42578125" defaultRowHeight="15"/>
  <cols>
    <col min="1" max="1" width="5" customWidth="1"/>
    <col min="2" max="2" width="14.5703125" customWidth="1"/>
    <col min="3" max="3" width="17.85546875" customWidth="1"/>
    <col min="4" max="4" width="16.5703125" customWidth="1"/>
    <col min="5" max="19" width="7.7109375" customWidth="1"/>
    <col min="21" max="21" width="13.85546875" customWidth="1"/>
    <col min="22" max="22" width="29.140625" customWidth="1"/>
    <col min="23" max="23" width="25.42578125" customWidth="1"/>
    <col min="24" max="24" width="37.85546875" customWidth="1"/>
  </cols>
  <sheetData>
    <row r="1" spans="1:24" ht="20.25">
      <c r="B1" s="5" t="s">
        <v>21</v>
      </c>
      <c r="C1" s="6"/>
      <c r="D1" s="6"/>
      <c r="E1" s="8"/>
      <c r="F1" s="8"/>
      <c r="G1" s="8"/>
      <c r="H1" s="8"/>
      <c r="I1" s="8"/>
      <c r="J1" s="8"/>
      <c r="K1" s="8"/>
    </row>
    <row r="2" spans="1:24" ht="20.25">
      <c r="B2" s="7" t="s">
        <v>54</v>
      </c>
      <c r="C2" s="6"/>
      <c r="D2" s="6"/>
      <c r="E2" s="8"/>
      <c r="F2" s="8"/>
      <c r="G2" s="8"/>
      <c r="H2" s="8"/>
      <c r="I2" s="8"/>
      <c r="J2" s="8"/>
      <c r="K2" s="8"/>
    </row>
    <row r="3" spans="1:24" ht="20.25">
      <c r="B3" s="5" t="s">
        <v>22</v>
      </c>
      <c r="C3" s="6"/>
      <c r="D3" s="30" t="s">
        <v>52</v>
      </c>
      <c r="E3" s="8"/>
      <c r="F3" s="8"/>
      <c r="G3" s="8"/>
      <c r="H3" s="8"/>
      <c r="I3" s="8"/>
      <c r="J3" s="8"/>
      <c r="K3" s="8"/>
    </row>
    <row r="4" spans="1:24" ht="20.25">
      <c r="B4" s="5" t="s">
        <v>23</v>
      </c>
      <c r="C4" s="6"/>
      <c r="D4" s="30" t="s">
        <v>125</v>
      </c>
      <c r="E4" s="8"/>
      <c r="F4" s="8"/>
      <c r="G4" s="8"/>
      <c r="H4" s="8"/>
      <c r="I4" s="8"/>
      <c r="J4" s="17" t="s">
        <v>26</v>
      </c>
      <c r="L4" s="18" t="s">
        <v>27</v>
      </c>
    </row>
    <row r="6" spans="1:24" ht="24.6" customHeight="1">
      <c r="A6" s="90" t="s">
        <v>40</v>
      </c>
      <c r="B6" s="91" t="s">
        <v>1</v>
      </c>
      <c r="C6" s="91" t="s">
        <v>47</v>
      </c>
      <c r="D6" s="91" t="s">
        <v>3</v>
      </c>
      <c r="E6" s="89" t="s">
        <v>28</v>
      </c>
      <c r="F6" s="89"/>
      <c r="G6" s="89"/>
      <c r="H6" s="89" t="s">
        <v>30</v>
      </c>
      <c r="I6" s="89"/>
      <c r="J6" s="89"/>
      <c r="K6" s="89" t="s">
        <v>32</v>
      </c>
      <c r="L6" s="89"/>
      <c r="M6" s="89"/>
      <c r="N6" s="89" t="s">
        <v>34</v>
      </c>
      <c r="O6" s="89"/>
      <c r="P6" s="89"/>
      <c r="Q6" s="89" t="s">
        <v>36</v>
      </c>
      <c r="R6" s="89"/>
      <c r="S6" s="89"/>
      <c r="T6" s="94" t="s">
        <v>4</v>
      </c>
      <c r="U6" s="82" t="s">
        <v>20</v>
      </c>
      <c r="V6" s="92" t="s">
        <v>157</v>
      </c>
      <c r="W6" s="93" t="s">
        <v>38</v>
      </c>
      <c r="X6" s="83" t="s">
        <v>39</v>
      </c>
    </row>
    <row r="7" spans="1:24" ht="22.9" customHeight="1">
      <c r="A7" s="90"/>
      <c r="B7" s="91"/>
      <c r="C7" s="91"/>
      <c r="D7" s="91"/>
      <c r="E7" s="58" t="s">
        <v>29</v>
      </c>
      <c r="F7" s="58" t="s">
        <v>41</v>
      </c>
      <c r="G7" s="58" t="s">
        <v>42</v>
      </c>
      <c r="H7" s="58" t="s">
        <v>31</v>
      </c>
      <c r="I7" s="58" t="s">
        <v>43</v>
      </c>
      <c r="J7" s="58" t="s">
        <v>44</v>
      </c>
      <c r="K7" s="20" t="s">
        <v>33</v>
      </c>
      <c r="L7" s="20" t="s">
        <v>45</v>
      </c>
      <c r="M7" s="20" t="s">
        <v>46</v>
      </c>
      <c r="N7" s="20" t="s">
        <v>35</v>
      </c>
      <c r="O7" s="20" t="s">
        <v>48</v>
      </c>
      <c r="P7" s="20" t="s">
        <v>49</v>
      </c>
      <c r="Q7" s="58" t="s">
        <v>37</v>
      </c>
      <c r="R7" s="58" t="s">
        <v>50</v>
      </c>
      <c r="S7" s="58" t="s">
        <v>51</v>
      </c>
      <c r="T7" s="94"/>
      <c r="U7" s="82"/>
      <c r="V7" s="92"/>
      <c r="W7" s="93"/>
      <c r="X7" s="83"/>
    </row>
    <row r="8" spans="1:24" ht="16.5">
      <c r="A8" s="23">
        <v>1</v>
      </c>
      <c r="B8" s="42"/>
      <c r="C8" s="41" t="s">
        <v>128</v>
      </c>
      <c r="D8" s="41" t="s">
        <v>53</v>
      </c>
      <c r="E8" s="12">
        <v>11.24</v>
      </c>
      <c r="F8" s="57">
        <v>1</v>
      </c>
      <c r="G8" s="57"/>
      <c r="H8" s="14">
        <v>11.43</v>
      </c>
      <c r="I8" s="57">
        <v>1</v>
      </c>
      <c r="J8" s="57"/>
      <c r="K8" s="14">
        <v>13.25</v>
      </c>
      <c r="L8" s="29">
        <v>1</v>
      </c>
      <c r="M8" s="29"/>
      <c r="N8" s="12">
        <v>13.23</v>
      </c>
      <c r="O8" s="57">
        <v>1</v>
      </c>
      <c r="P8" s="57"/>
      <c r="Q8" s="14">
        <v>13.73</v>
      </c>
      <c r="R8" s="57">
        <v>1</v>
      </c>
      <c r="S8" s="57"/>
      <c r="T8" s="19">
        <f>(E8+H8+K8+N8+Q8)/5</f>
        <v>12.576000000000002</v>
      </c>
      <c r="U8" s="21">
        <f>(E8*(1-(F8+G8)/20)+H8*(1-(I8+J8)/20)+K8*(1-(L8+M8)/20)+N8*(1-(O8+P8)/20)+Q8*(1-(R8+S8)/20))/5</f>
        <v>11.947199999999999</v>
      </c>
      <c r="V8" s="50" t="s">
        <v>159</v>
      </c>
      <c r="W8" s="38" t="s">
        <v>66</v>
      </c>
      <c r="X8" s="55"/>
    </row>
    <row r="9" spans="1:24" ht="16.5">
      <c r="A9" s="22">
        <v>2</v>
      </c>
      <c r="B9" s="40"/>
      <c r="C9" s="40" t="s">
        <v>126</v>
      </c>
      <c r="D9" s="40" t="s">
        <v>127</v>
      </c>
      <c r="E9" s="14">
        <v>10</v>
      </c>
      <c r="F9" s="28">
        <v>1</v>
      </c>
      <c r="G9" s="54"/>
      <c r="H9" s="57">
        <v>11.5</v>
      </c>
      <c r="I9" s="28">
        <v>1</v>
      </c>
      <c r="J9" s="28"/>
      <c r="K9" s="14">
        <v>10.119999999999999</v>
      </c>
      <c r="L9" s="29">
        <v>1</v>
      </c>
      <c r="M9" s="29"/>
      <c r="N9" s="14">
        <v>10.52</v>
      </c>
      <c r="O9" s="28">
        <v>1</v>
      </c>
      <c r="P9" s="28"/>
      <c r="Q9" s="14">
        <v>12.96</v>
      </c>
      <c r="R9" s="28">
        <v>1</v>
      </c>
      <c r="S9" s="28"/>
      <c r="T9" s="19">
        <f>(E9+H9+K9+N9+Q9)/5</f>
        <v>11.02</v>
      </c>
      <c r="U9" s="21">
        <f>(E9*(1-(F9+G9)/20)+H9*(1-(I9+J9)/20)+K9*(1-(L9+M9)/20)+N9*(1-(O9+P9)/20)+Q9*(1-(R9+S9)/20))/5</f>
        <v>10.468999999999998</v>
      </c>
      <c r="V9" s="50" t="s">
        <v>158</v>
      </c>
      <c r="W9" s="38" t="s">
        <v>66</v>
      </c>
      <c r="X9" s="43"/>
    </row>
    <row r="12" spans="1:24" ht="15.75">
      <c r="B12" s="59" t="s">
        <v>144</v>
      </c>
    </row>
    <row r="13" spans="1:24" ht="16.5">
      <c r="A13" s="22"/>
      <c r="B13" s="24"/>
      <c r="C13" s="16" t="s">
        <v>135</v>
      </c>
      <c r="D13" s="25" t="s">
        <v>136</v>
      </c>
      <c r="E13" s="26">
        <v>10.06</v>
      </c>
      <c r="F13" s="28"/>
      <c r="G13" s="28"/>
      <c r="H13" s="14">
        <v>10.44</v>
      </c>
      <c r="I13" s="28"/>
      <c r="J13" s="28"/>
      <c r="K13" s="14">
        <v>14.8</v>
      </c>
      <c r="L13" s="29"/>
      <c r="M13" s="29"/>
      <c r="N13" s="14">
        <v>10.8</v>
      </c>
      <c r="O13" s="28"/>
      <c r="P13" s="28"/>
      <c r="Q13" s="14">
        <v>13.88</v>
      </c>
      <c r="R13" s="28"/>
      <c r="S13" s="28"/>
      <c r="T13" s="19">
        <f>(E13+H13+K13+N13+Q13)/5</f>
        <v>11.995999999999999</v>
      </c>
      <c r="U13" s="21">
        <f>(E13*(1-(F13+G13)/20)+H13*(1-(I13+J13)/20)+K13*(1-(L13+M13)/20)+N13*(1-(O13+P13)/20)+Q13*(1-(R13+S13)/20))/5</f>
        <v>11.995999999999999</v>
      </c>
      <c r="V13" s="38" t="s">
        <v>160</v>
      </c>
      <c r="W13" s="53"/>
      <c r="X13" s="73" t="s">
        <v>71</v>
      </c>
    </row>
    <row r="14" spans="1:24" s="75" customFormat="1" ht="16.5">
      <c r="A14" s="16"/>
      <c r="B14" s="68"/>
      <c r="C14" s="105" t="s">
        <v>129</v>
      </c>
      <c r="D14" s="105" t="s">
        <v>130</v>
      </c>
      <c r="E14" s="68">
        <v>10</v>
      </c>
      <c r="F14" s="77"/>
      <c r="G14" s="77"/>
      <c r="H14" s="106">
        <v>10</v>
      </c>
      <c r="I14" s="77"/>
      <c r="J14" s="77"/>
      <c r="K14" s="106">
        <v>10.06</v>
      </c>
      <c r="L14" s="29"/>
      <c r="M14" s="29"/>
      <c r="N14" s="106">
        <v>11.52</v>
      </c>
      <c r="O14" s="77"/>
      <c r="P14" s="77"/>
      <c r="Q14" s="68">
        <v>13.52</v>
      </c>
      <c r="R14" s="77"/>
      <c r="S14" s="77"/>
      <c r="T14" s="19">
        <f>(E14+H14+K14+N14+Q14)/5</f>
        <v>11.02</v>
      </c>
      <c r="U14" s="107">
        <f>(E14*(1-(F14+G14)/20)+H14*(1-(I14+J14)/20)+K14*(1-(L14+M14)/20)+N14*(1-(O14+P14)/20)+Q14*(1-(R14+S14)/20))/5</f>
        <v>11.02</v>
      </c>
      <c r="V14" s="38" t="s">
        <v>160</v>
      </c>
      <c r="W14" s="38"/>
      <c r="X14" s="108" t="s">
        <v>169</v>
      </c>
    </row>
    <row r="15" spans="1:24" s="75" customFormat="1" ht="16.5">
      <c r="A15" s="16"/>
      <c r="B15" s="68"/>
      <c r="C15" s="105" t="s">
        <v>131</v>
      </c>
      <c r="D15" s="105" t="s">
        <v>132</v>
      </c>
      <c r="E15" s="106">
        <v>10</v>
      </c>
      <c r="F15" s="109"/>
      <c r="G15" s="109"/>
      <c r="H15" s="106">
        <v>10</v>
      </c>
      <c r="I15" s="109"/>
      <c r="J15" s="109"/>
      <c r="K15" s="106">
        <v>10</v>
      </c>
      <c r="L15" s="110"/>
      <c r="M15" s="110"/>
      <c r="N15" s="106">
        <v>10.93</v>
      </c>
      <c r="O15" s="109"/>
      <c r="P15" s="109"/>
      <c r="Q15" s="106">
        <v>12.33</v>
      </c>
      <c r="R15" s="77"/>
      <c r="S15" s="77"/>
      <c r="T15" s="19">
        <f>(E15+H15+K15+N15+Q15)/5</f>
        <v>10.651999999999999</v>
      </c>
      <c r="U15" s="107">
        <f>(E15*(1-(F15+G15)/20)+H15*(1-(I15+J15)/20)+K15*(1-(L15+M15)/20)+N15*(1-(O15+P15)/20)+Q15*(1-(R15+S15)/20))/5</f>
        <v>10.651999999999999</v>
      </c>
      <c r="V15" s="38" t="s">
        <v>160</v>
      </c>
      <c r="W15" s="38"/>
      <c r="X15" s="108" t="s">
        <v>169</v>
      </c>
    </row>
    <row r="16" spans="1:24" s="75" customFormat="1" ht="16.5">
      <c r="A16" s="23"/>
      <c r="B16" s="24"/>
      <c r="C16" s="16" t="s">
        <v>133</v>
      </c>
      <c r="D16" s="16" t="s">
        <v>134</v>
      </c>
      <c r="E16" s="26"/>
      <c r="F16" s="77"/>
      <c r="G16" s="77"/>
      <c r="H16" s="14"/>
      <c r="I16" s="77"/>
      <c r="J16" s="77"/>
      <c r="K16" s="14"/>
      <c r="L16" s="29"/>
      <c r="M16" s="29"/>
      <c r="N16" s="14"/>
      <c r="O16" s="77"/>
      <c r="P16" s="77"/>
      <c r="Q16" s="14"/>
      <c r="R16" s="77"/>
      <c r="S16" s="77"/>
      <c r="T16" s="19">
        <f>(E16+H16+K16+N16+Q16)/5</f>
        <v>0</v>
      </c>
      <c r="U16" s="107">
        <f>(E16*(1-(F16+G16)/20)+H16*(1-(I16+J16)/20)+K16*(1-(L16+M16)/20)+N16*(1-(O16+P16)/20)+Q16*(1-(R16+S16)/20))/5</f>
        <v>0</v>
      </c>
      <c r="V16" s="38" t="s">
        <v>160</v>
      </c>
      <c r="W16" s="27"/>
      <c r="X16" s="76"/>
    </row>
    <row r="17" spans="1:24" s="75" customFormat="1" ht="16.5">
      <c r="A17" s="23"/>
      <c r="B17" s="24"/>
      <c r="C17" s="16" t="s">
        <v>98</v>
      </c>
      <c r="D17" s="16" t="s">
        <v>161</v>
      </c>
      <c r="E17" s="26"/>
      <c r="F17" s="77"/>
      <c r="G17" s="77"/>
      <c r="H17" s="14"/>
      <c r="I17" s="77"/>
      <c r="J17" s="77"/>
      <c r="K17" s="14"/>
      <c r="L17" s="29"/>
      <c r="M17" s="29"/>
      <c r="N17" s="14"/>
      <c r="O17" s="77"/>
      <c r="P17" s="77"/>
      <c r="Q17" s="14"/>
      <c r="R17" s="77"/>
      <c r="S17" s="77"/>
      <c r="T17" s="19"/>
      <c r="U17" s="107"/>
      <c r="V17" s="38"/>
      <c r="W17" s="27"/>
      <c r="X17" s="76" t="s">
        <v>162</v>
      </c>
    </row>
    <row r="18" spans="1:24" s="75" customFormat="1" ht="16.5">
      <c r="A18" s="23"/>
      <c r="B18" s="24"/>
      <c r="C18" s="16" t="s">
        <v>166</v>
      </c>
      <c r="D18" s="16" t="s">
        <v>167</v>
      </c>
      <c r="E18" s="26"/>
      <c r="F18" s="77"/>
      <c r="G18" s="77"/>
      <c r="H18" s="14"/>
      <c r="I18" s="77"/>
      <c r="J18" s="77"/>
      <c r="K18" s="14"/>
      <c r="L18" s="29"/>
      <c r="M18" s="29"/>
      <c r="N18" s="14"/>
      <c r="O18" s="77"/>
      <c r="P18" s="77"/>
      <c r="Q18" s="14"/>
      <c r="R18" s="77"/>
      <c r="S18" s="77"/>
      <c r="T18" s="19"/>
      <c r="U18" s="107"/>
      <c r="V18" s="38"/>
      <c r="W18" s="27"/>
      <c r="X18" s="74" t="s">
        <v>168</v>
      </c>
    </row>
    <row r="19" spans="1:24" ht="16.5">
      <c r="A19" s="23"/>
      <c r="B19" s="24"/>
      <c r="C19" s="16"/>
      <c r="D19" s="16"/>
      <c r="E19" s="26"/>
      <c r="F19" s="28"/>
      <c r="G19" s="28"/>
      <c r="H19" s="14"/>
      <c r="I19" s="28"/>
      <c r="J19" s="28"/>
      <c r="K19" s="14"/>
      <c r="L19" s="29"/>
      <c r="M19" s="29"/>
      <c r="N19" s="14"/>
      <c r="O19" s="28"/>
      <c r="P19" s="28"/>
      <c r="Q19" s="14"/>
      <c r="R19" s="28"/>
      <c r="S19" s="28"/>
      <c r="T19" s="19"/>
      <c r="U19" s="21"/>
      <c r="V19" s="38"/>
      <c r="W19" s="27"/>
      <c r="X19" s="74"/>
    </row>
  </sheetData>
  <sortState ref="A13:X16">
    <sortCondition descending="1" ref="U13:U16"/>
  </sortState>
  <mergeCells count="14">
    <mergeCell ref="U6:U7"/>
    <mergeCell ref="V6:V7"/>
    <mergeCell ref="W6:W7"/>
    <mergeCell ref="X6:X7"/>
    <mergeCell ref="K6:M6"/>
    <mergeCell ref="N6:P6"/>
    <mergeCell ref="Q6:S6"/>
    <mergeCell ref="T6:T7"/>
    <mergeCell ref="H6:J6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UBMA ANT</vt:lpstr>
      <vt:lpstr>EXTRA 2024</vt:lpstr>
      <vt:lpstr>CO_ING_M2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ELEKTRON</dc:creator>
  <cp:lastModifiedBy>PC</cp:lastModifiedBy>
  <cp:lastPrinted>2024-09-27T16:55:40Z</cp:lastPrinted>
  <dcterms:created xsi:type="dcterms:W3CDTF">2021-09-21T13:09:22Z</dcterms:created>
  <dcterms:modified xsi:type="dcterms:W3CDTF">2024-10-17T10:07:18Z</dcterms:modified>
</cp:coreProperties>
</file>